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" yWindow="132" windowWidth="22848" windowHeight="936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7" i="1" l="1"/>
  <c r="H27" i="1" s="1"/>
  <c r="E28" i="1"/>
  <c r="H28" i="1" s="1"/>
  <c r="E29" i="1"/>
  <c r="H29" i="1" s="1"/>
  <c r="E26" i="1"/>
  <c r="H26" i="1" s="1"/>
  <c r="E11" i="1"/>
  <c r="E16" i="1"/>
  <c r="E8" i="1"/>
  <c r="H8" i="1" s="1"/>
  <c r="E13" i="1" s="1"/>
  <c r="E5" i="1"/>
  <c r="H5" i="1" s="1"/>
  <c r="H31" i="1" l="1"/>
  <c r="B31" i="1" s="1"/>
  <c r="E20" i="1"/>
  <c r="E18" i="1"/>
</calcChain>
</file>

<file path=xl/sharedStrings.xml><?xml version="1.0" encoding="utf-8"?>
<sst xmlns="http://schemas.openxmlformats.org/spreadsheetml/2006/main" count="41" uniqueCount="39">
  <si>
    <t>Pedal Ratio</t>
  </si>
  <si>
    <t>Caliper piston diameter</t>
  </si>
  <si>
    <t>Master cylinder piston diameter</t>
  </si>
  <si>
    <t>Rotor diameter</t>
  </si>
  <si>
    <t>Pressure applied to brake pedal</t>
  </si>
  <si>
    <t>MC pressure</t>
  </si>
  <si>
    <t>effective radius of a rotor</t>
  </si>
  <si>
    <t>brake torque</t>
  </si>
  <si>
    <t>Brake pad movement</t>
  </si>
  <si>
    <t>Pi</t>
  </si>
  <si>
    <t>How big is the rotor?</t>
  </si>
  <si>
    <t>Distance MC piston moved</t>
  </si>
  <si>
    <t>The caliper radius is:</t>
  </si>
  <si>
    <t>The master cyldiner radius is:</t>
  </si>
  <si>
    <t>The mater cylinder moved this far:</t>
  </si>
  <si>
    <t>The caliper area is:</t>
  </si>
  <si>
    <t>The master cylinder area is:</t>
  </si>
  <si>
    <t>Measure the width of the piston and enter it here:</t>
  </si>
  <si>
    <t>How hard are you going to push with your foot? (pounds)</t>
  </si>
  <si>
    <t>How far did the brake pedal move?</t>
  </si>
  <si>
    <t>Enter numbers over here</t>
  </si>
  <si>
    <t>MULTIPLE PISTON CALIPER USERS LOOK HERE</t>
  </si>
  <si>
    <t>Diameter of piston 1</t>
  </si>
  <si>
    <t>Diameter of piston 2</t>
  </si>
  <si>
    <t>Diameter of piston 3</t>
  </si>
  <si>
    <t>Diameter of piston 4</t>
  </si>
  <si>
    <t>Radius of piston 1</t>
  </si>
  <si>
    <t>Radius of piston 2</t>
  </si>
  <si>
    <t>Radius of piston 3</t>
  </si>
  <si>
    <t>Radius of piston 4</t>
  </si>
  <si>
    <t>Area of piston 1</t>
  </si>
  <si>
    <t>Area of piston 2</t>
  </si>
  <si>
    <t>Area of piston 3</t>
  </si>
  <si>
    <t>Area of piston 4</t>
  </si>
  <si>
    <t>Enter this number in the box for the piston size in the top box:</t>
  </si>
  <si>
    <t>The magic number Pi:</t>
  </si>
  <si>
    <t>Calculations - read only - do not mess with these cells</t>
  </si>
  <si>
    <t>Measure each piston on ONE SIDE ONLY and enter the numbers below. Enter zero for unused cells</t>
  </si>
  <si>
    <t>Piston total area: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</si>
</sst>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222222"/>
      <name val="Arial"/>
      <family val="2"/>
    </font>
    <font>
      <sz val="11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168" fontId="0" fillId="0" borderId="0" xfId="0" applyNumberFormat="1"/>
    <xf numFmtId="168" fontId="0" fillId="0" borderId="1" xfId="0" applyNumberFormat="1" applyBorder="1"/>
    <xf numFmtId="168" fontId="0" fillId="0" borderId="0" xfId="0" applyNumberFormat="1" applyBorder="1"/>
    <xf numFmtId="168" fontId="3" fillId="0" borderId="0" xfId="0" applyNumberFormat="1" applyFont="1"/>
    <xf numFmtId="168" fontId="0" fillId="0" borderId="3" xfId="0" applyNumberFormat="1" applyBorder="1"/>
    <xf numFmtId="168" fontId="0" fillId="0" borderId="4" xfId="0" applyNumberFormat="1" applyBorder="1"/>
    <xf numFmtId="168" fontId="0" fillId="0" borderId="5" xfId="0" applyNumberFormat="1" applyBorder="1"/>
    <xf numFmtId="168" fontId="1" fillId="0" borderId="4" xfId="0" applyNumberFormat="1" applyFont="1" applyBorder="1"/>
    <xf numFmtId="168" fontId="0" fillId="0" borderId="6" xfId="0" applyNumberFormat="1" applyBorder="1"/>
    <xf numFmtId="168" fontId="1" fillId="0" borderId="2" xfId="0" applyNumberFormat="1" applyFont="1" applyBorder="1"/>
    <xf numFmtId="168" fontId="0" fillId="0" borderId="7" xfId="0" applyNumberFormat="1" applyBorder="1"/>
    <xf numFmtId="168" fontId="0" fillId="0" borderId="7" xfId="0" applyNumberFormat="1" applyFont="1" applyBorder="1"/>
    <xf numFmtId="168" fontId="0" fillId="0" borderId="9" xfId="0" applyNumberFormat="1" applyBorder="1"/>
    <xf numFmtId="168" fontId="0" fillId="0" borderId="10" xfId="0" applyNumberFormat="1" applyBorder="1"/>
    <xf numFmtId="168" fontId="1" fillId="0" borderId="8" xfId="0" applyNumberFormat="1" applyFont="1" applyBorder="1"/>
    <xf numFmtId="168" fontId="0" fillId="0" borderId="11" xfId="0" applyNumberFormat="1" applyBorder="1"/>
    <xf numFmtId="168" fontId="1" fillId="0" borderId="0" xfId="0" applyNumberFormat="1" applyFont="1" applyBorder="1"/>
    <xf numFmtId="168" fontId="1" fillId="0" borderId="5" xfId="0" applyNumberFormat="1" applyFont="1" applyBorder="1"/>
    <xf numFmtId="168" fontId="1" fillId="0" borderId="1" xfId="0" applyNumberFormat="1" applyFont="1" applyBorder="1"/>
    <xf numFmtId="168" fontId="2" fillId="0" borderId="1" xfId="0" applyNumberFormat="1" applyFont="1" applyBorder="1"/>
    <xf numFmtId="168" fontId="0" fillId="0" borderId="12" xfId="0" applyNumberFormat="1" applyBorder="1"/>
    <xf numFmtId="168" fontId="0" fillId="0" borderId="13" xfId="0" applyNumberFormat="1" applyBorder="1"/>
    <xf numFmtId="168" fontId="0" fillId="0" borderId="14" xfId="0" applyNumberFormat="1" applyBorder="1"/>
    <xf numFmtId="168" fontId="0" fillId="0" borderId="16" xfId="0" applyNumberFormat="1" applyBorder="1"/>
    <xf numFmtId="168" fontId="0" fillId="0" borderId="15" xfId="0" applyNumberFormat="1" applyBorder="1"/>
    <xf numFmtId="168" fontId="0" fillId="0" borderId="17" xfId="0" applyNumberFormat="1" applyBorder="1"/>
    <xf numFmtId="168" fontId="0" fillId="0" borderId="18" xfId="0" applyNumberFormat="1" applyBorder="1"/>
    <xf numFmtId="168" fontId="0" fillId="0" borderId="19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G12" sqref="G12"/>
    </sheetView>
  </sheetViews>
  <sheetFormatPr defaultRowHeight="14.4" x14ac:dyDescent="0.3"/>
  <cols>
    <col min="1" max="1" width="53.5546875" style="1" bestFit="1" customWidth="1"/>
    <col min="2" max="3" width="8.88671875" style="1"/>
    <col min="4" max="4" width="29.21875" style="1" bestFit="1" customWidth="1"/>
    <col min="5" max="5" width="9.5546875" style="1" bestFit="1" customWidth="1"/>
    <col min="6" max="6" width="8.88671875" style="1"/>
    <col min="7" max="7" width="23.5546875" style="1" bestFit="1" customWidth="1"/>
    <col min="8" max="8" width="12" style="1" bestFit="1" customWidth="1"/>
    <col min="9" max="14" width="8.88671875" style="1"/>
    <col min="15" max="15" width="16.88671875" style="1" bestFit="1" customWidth="1"/>
    <col min="16" max="16384" width="8.88671875" style="1"/>
  </cols>
  <sheetData>
    <row r="1" spans="1:15" ht="15" thickBot="1" x14ac:dyDescent="0.35"/>
    <row r="2" spans="1:15" ht="15.6" thickTop="1" thickBot="1" x14ac:dyDescent="0.35">
      <c r="A2" s="10" t="s">
        <v>20</v>
      </c>
      <c r="B2" s="5"/>
    </row>
    <row r="3" spans="1:15" ht="15" thickTop="1" x14ac:dyDescent="0.3">
      <c r="A3" s="6"/>
      <c r="B3" s="7"/>
      <c r="D3" s="10" t="s">
        <v>36</v>
      </c>
      <c r="E3" s="13"/>
      <c r="F3" s="13"/>
      <c r="G3" s="13"/>
      <c r="H3" s="5"/>
    </row>
    <row r="4" spans="1:15" ht="15" thickBot="1" x14ac:dyDescent="0.35">
      <c r="A4" s="8" t="s">
        <v>1</v>
      </c>
      <c r="B4" s="7"/>
      <c r="D4" s="6"/>
      <c r="E4" s="3"/>
      <c r="F4" s="3"/>
      <c r="G4" s="3"/>
      <c r="H4" s="7"/>
    </row>
    <row r="5" spans="1:15" ht="15.6" thickTop="1" thickBot="1" x14ac:dyDescent="0.35">
      <c r="A5" s="11" t="s">
        <v>17</v>
      </c>
      <c r="B5" s="2">
        <v>2.75</v>
      </c>
      <c r="D5" s="25" t="s">
        <v>12</v>
      </c>
      <c r="E5" s="19">
        <f>B5/2</f>
        <v>1.375</v>
      </c>
      <c r="F5" s="6"/>
      <c r="G5" s="27" t="s">
        <v>15</v>
      </c>
      <c r="H5" s="19">
        <f>E5*E5*O10</f>
        <v>5.9395736039062506</v>
      </c>
    </row>
    <row r="6" spans="1:15" ht="15" thickTop="1" x14ac:dyDescent="0.3">
      <c r="A6" s="6"/>
      <c r="B6" s="7"/>
      <c r="D6" s="26"/>
      <c r="E6" s="17"/>
      <c r="F6" s="3"/>
      <c r="G6" s="3"/>
      <c r="H6" s="18"/>
    </row>
    <row r="7" spans="1:15" ht="15" thickBot="1" x14ac:dyDescent="0.35">
      <c r="A7" s="8" t="s">
        <v>2</v>
      </c>
      <c r="B7" s="7"/>
      <c r="D7" s="24"/>
      <c r="E7" s="17"/>
      <c r="F7" s="3"/>
      <c r="G7" s="3"/>
      <c r="H7" s="18"/>
    </row>
    <row r="8" spans="1:15" ht="15.6" thickTop="1" thickBot="1" x14ac:dyDescent="0.35">
      <c r="A8" s="11" t="s">
        <v>17</v>
      </c>
      <c r="B8" s="2">
        <v>0.9375</v>
      </c>
      <c r="D8" s="25" t="s">
        <v>13</v>
      </c>
      <c r="E8" s="19">
        <f>B8/2</f>
        <v>0.46875</v>
      </c>
      <c r="F8" s="9"/>
      <c r="G8" s="28" t="s">
        <v>16</v>
      </c>
      <c r="H8" s="19">
        <f>E8*E8*O10</f>
        <v>0.69029135375976569</v>
      </c>
    </row>
    <row r="9" spans="1:15" ht="15" thickTop="1" x14ac:dyDescent="0.3">
      <c r="A9" s="6"/>
      <c r="B9" s="7"/>
      <c r="D9" s="25"/>
      <c r="E9" s="18"/>
      <c r="O9" s="1" t="s">
        <v>9</v>
      </c>
    </row>
    <row r="10" spans="1:15" ht="15" thickBot="1" x14ac:dyDescent="0.35">
      <c r="A10" s="8" t="s">
        <v>0</v>
      </c>
      <c r="B10" s="7"/>
      <c r="D10" s="26"/>
      <c r="E10" s="18"/>
      <c r="O10" s="4">
        <v>3.1415926500000002</v>
      </c>
    </row>
    <row r="11" spans="1:15" ht="15.6" thickTop="1" thickBot="1" x14ac:dyDescent="0.35">
      <c r="A11" s="11" t="s">
        <v>17</v>
      </c>
      <c r="B11" s="2">
        <v>7</v>
      </c>
      <c r="D11" s="24" t="s">
        <v>14</v>
      </c>
      <c r="E11" s="19">
        <f>B20/B11</f>
        <v>0.7142857142857143</v>
      </c>
      <c r="O11" s="4"/>
    </row>
    <row r="12" spans="1:15" ht="15.6" thickTop="1" thickBot="1" x14ac:dyDescent="0.35">
      <c r="A12" s="6"/>
      <c r="B12" s="7"/>
      <c r="D12" s="25"/>
      <c r="E12" s="18"/>
    </row>
    <row r="13" spans="1:15" ht="15.6" thickTop="1" thickBot="1" x14ac:dyDescent="0.35">
      <c r="A13" s="8" t="s">
        <v>3</v>
      </c>
      <c r="B13" s="7"/>
      <c r="D13" s="25" t="s">
        <v>5</v>
      </c>
      <c r="E13" s="19">
        <f>(B11*B17)/H8</f>
        <v>1014.0645630100317</v>
      </c>
    </row>
    <row r="14" spans="1:15" ht="15.6" thickTop="1" thickBot="1" x14ac:dyDescent="0.35">
      <c r="A14" s="12" t="s">
        <v>10</v>
      </c>
      <c r="B14" s="2">
        <v>11.75</v>
      </c>
      <c r="D14" s="26"/>
      <c r="E14" s="18"/>
    </row>
    <row r="15" spans="1:15" ht="15.6" thickTop="1" thickBot="1" x14ac:dyDescent="0.35">
      <c r="A15" s="6"/>
      <c r="B15" s="7"/>
      <c r="D15" s="24"/>
      <c r="E15" s="18"/>
    </row>
    <row r="16" spans="1:15" ht="15.6" thickTop="1" thickBot="1" x14ac:dyDescent="0.35">
      <c r="A16" s="8" t="s">
        <v>4</v>
      </c>
      <c r="B16" s="7"/>
      <c r="D16" s="25" t="s">
        <v>6</v>
      </c>
      <c r="E16" s="19">
        <f>(B14+ (B14-B5))/4</f>
        <v>5.1875</v>
      </c>
    </row>
    <row r="17" spans="1:8" ht="15.6" thickTop="1" thickBot="1" x14ac:dyDescent="0.35">
      <c r="A17" s="12" t="s">
        <v>18</v>
      </c>
      <c r="B17" s="2">
        <v>100</v>
      </c>
      <c r="D17" s="25"/>
      <c r="E17" s="18"/>
    </row>
    <row r="18" spans="1:8" ht="15.6" thickTop="1" thickBot="1" x14ac:dyDescent="0.35">
      <c r="A18" s="6"/>
      <c r="B18" s="7"/>
      <c r="D18" s="25" t="s">
        <v>7</v>
      </c>
      <c r="E18" s="19">
        <f>((E13*H5*E16)/12)*2</f>
        <v>5207.4814814814818</v>
      </c>
      <c r="G18" s="19" t="s">
        <v>35</v>
      </c>
      <c r="H18" s="20">
        <v>3.1415926500000002</v>
      </c>
    </row>
    <row r="19" spans="1:8" ht="15.6" thickTop="1" thickBot="1" x14ac:dyDescent="0.35">
      <c r="A19" s="8" t="s">
        <v>11</v>
      </c>
      <c r="B19" s="7"/>
      <c r="D19" s="24"/>
      <c r="E19" s="18"/>
    </row>
    <row r="20" spans="1:8" ht="15.6" thickTop="1" thickBot="1" x14ac:dyDescent="0.35">
      <c r="A20" s="9" t="s">
        <v>19</v>
      </c>
      <c r="B20" s="2">
        <v>5</v>
      </c>
      <c r="D20" s="9" t="s">
        <v>8</v>
      </c>
      <c r="E20" s="19">
        <f>((((H8*E11)/H5)/B11)/4)</f>
        <v>2.9647706189913983E-3</v>
      </c>
    </row>
    <row r="21" spans="1:8" ht="15" thickTop="1" x14ac:dyDescent="0.3"/>
    <row r="22" spans="1:8" ht="15" thickBot="1" x14ac:dyDescent="0.35"/>
    <row r="23" spans="1:8" ht="15" thickTop="1" x14ac:dyDescent="0.3">
      <c r="A23" s="10" t="s">
        <v>21</v>
      </c>
      <c r="B23" s="13"/>
      <c r="C23" s="13"/>
      <c r="D23" s="13"/>
      <c r="E23" s="13"/>
      <c r="F23" s="13"/>
      <c r="G23" s="13"/>
      <c r="H23" s="5"/>
    </row>
    <row r="24" spans="1:8" x14ac:dyDescent="0.3">
      <c r="A24" s="6" t="s">
        <v>37</v>
      </c>
      <c r="B24" s="3"/>
      <c r="C24" s="3"/>
      <c r="D24" s="3"/>
      <c r="E24" s="3"/>
      <c r="F24" s="3"/>
      <c r="G24" s="3"/>
      <c r="H24" s="7"/>
    </row>
    <row r="25" spans="1:8" ht="15" thickBot="1" x14ac:dyDescent="0.35">
      <c r="A25" s="6"/>
      <c r="B25" s="3"/>
      <c r="C25" s="3"/>
      <c r="D25" s="3"/>
      <c r="E25" s="3"/>
      <c r="F25" s="3"/>
      <c r="G25" s="3"/>
      <c r="H25" s="7"/>
    </row>
    <row r="26" spans="1:8" ht="15.6" thickTop="1" thickBot="1" x14ac:dyDescent="0.35">
      <c r="A26" s="22" t="s">
        <v>22</v>
      </c>
      <c r="B26" s="2">
        <v>2.75</v>
      </c>
      <c r="C26" s="3"/>
      <c r="D26" s="22" t="s">
        <v>26</v>
      </c>
      <c r="E26" s="22">
        <f>B26/2</f>
        <v>1.375</v>
      </c>
      <c r="F26" s="3"/>
      <c r="G26" s="22" t="s">
        <v>30</v>
      </c>
      <c r="H26" s="22">
        <f>E26*E26*H18</f>
        <v>5.9395736039062506</v>
      </c>
    </row>
    <row r="27" spans="1:8" ht="15.6" thickTop="1" thickBot="1" x14ac:dyDescent="0.35">
      <c r="A27" s="21" t="s">
        <v>23</v>
      </c>
      <c r="B27" s="2">
        <v>0</v>
      </c>
      <c r="C27" s="3"/>
      <c r="D27" s="21" t="s">
        <v>27</v>
      </c>
      <c r="E27" s="21">
        <f t="shared" ref="E27:E29" si="0">B27/2</f>
        <v>0</v>
      </c>
      <c r="F27" s="3"/>
      <c r="G27" s="21" t="s">
        <v>31</v>
      </c>
      <c r="H27" s="21">
        <f>E27*E27*H18</f>
        <v>0</v>
      </c>
    </row>
    <row r="28" spans="1:8" ht="15.6" thickTop="1" thickBot="1" x14ac:dyDescent="0.35">
      <c r="A28" s="21" t="s">
        <v>24</v>
      </c>
      <c r="B28" s="2">
        <v>0</v>
      </c>
      <c r="C28" s="3"/>
      <c r="D28" s="21" t="s">
        <v>28</v>
      </c>
      <c r="E28" s="21">
        <f t="shared" si="0"/>
        <v>0</v>
      </c>
      <c r="F28" s="3"/>
      <c r="G28" s="21" t="s">
        <v>32</v>
      </c>
      <c r="H28" s="21">
        <f>E28*E28*H18</f>
        <v>0</v>
      </c>
    </row>
    <row r="29" spans="1:8" ht="15.6" thickTop="1" thickBot="1" x14ac:dyDescent="0.35">
      <c r="A29" s="16" t="s">
        <v>25</v>
      </c>
      <c r="B29" s="2">
        <v>0</v>
      </c>
      <c r="C29" s="3"/>
      <c r="D29" s="23" t="s">
        <v>29</v>
      </c>
      <c r="E29" s="23">
        <f t="shared" si="0"/>
        <v>0</v>
      </c>
      <c r="F29" s="3"/>
      <c r="G29" s="23" t="s">
        <v>33</v>
      </c>
      <c r="H29" s="23">
        <f>E29*E29*H18</f>
        <v>0</v>
      </c>
    </row>
    <row r="30" spans="1:8" ht="15.6" thickTop="1" thickBot="1" x14ac:dyDescent="0.35">
      <c r="A30" s="6"/>
      <c r="B30" s="3"/>
      <c r="C30" s="3"/>
      <c r="D30" s="3"/>
      <c r="E30" s="3"/>
      <c r="F30" s="3"/>
      <c r="G30" s="3"/>
    </row>
    <row r="31" spans="1:8" ht="15.6" thickTop="1" thickBot="1" x14ac:dyDescent="0.35">
      <c r="A31" s="15" t="s">
        <v>34</v>
      </c>
      <c r="B31" s="2">
        <f>(SQRT(H31/H18))*2</f>
        <v>2.75</v>
      </c>
      <c r="C31" s="14"/>
      <c r="D31" s="14"/>
      <c r="E31" s="14"/>
      <c r="F31" s="14"/>
      <c r="G31" s="2" t="s">
        <v>38</v>
      </c>
      <c r="H31" s="2">
        <f>SUM(H26:H29)</f>
        <v>5.9395736039062506</v>
      </c>
    </row>
    <row r="32" spans="1:8" ht="15" thickTop="1" x14ac:dyDescent="0.3"/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Alexander</dc:creator>
  <cp:lastModifiedBy>Kevin Alexander</cp:lastModifiedBy>
  <dcterms:created xsi:type="dcterms:W3CDTF">2012-05-18T17:33:02Z</dcterms:created>
  <dcterms:modified xsi:type="dcterms:W3CDTF">2012-05-18T22:04:41Z</dcterms:modified>
</cp:coreProperties>
</file>